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95" windowHeight="10800" activeTab="1"/>
  </bookViews>
  <sheets>
    <sheet name="доходи" sheetId="4" r:id="rId1"/>
    <sheet name="видатки" sheetId="1" r:id="rId2"/>
  </sheets>
  <definedNames>
    <definedName name="_xlnm.Print_Titles" localSheetId="0">доходи!$13:$13</definedName>
    <definedName name="_xlnm.Print_Area" localSheetId="1">видатки!$A$1:$L$20</definedName>
    <definedName name="_xlnm.Print_Area" localSheetId="0">доходи!$A$1:$L$38</definedName>
  </definedNames>
  <calcPr calcId="125725"/>
</workbook>
</file>

<file path=xl/calcChain.xml><?xml version="1.0" encoding="utf-8"?>
<calcChain xmlns="http://schemas.openxmlformats.org/spreadsheetml/2006/main">
  <c r="K38" i="4"/>
  <c r="L38" s="1"/>
  <c r="J38"/>
  <c r="F38"/>
  <c r="K37"/>
  <c r="J37"/>
  <c r="F37"/>
  <c r="K36"/>
  <c r="J36"/>
  <c r="F36"/>
  <c r="K35"/>
  <c r="J35"/>
  <c r="K34"/>
  <c r="J34"/>
  <c r="K33"/>
  <c r="J33"/>
  <c r="K32"/>
  <c r="L32" s="1"/>
  <c r="J32"/>
  <c r="F32"/>
  <c r="K31"/>
  <c r="J31"/>
  <c r="F31"/>
  <c r="K30"/>
  <c r="L30" s="1"/>
  <c r="J30"/>
  <c r="F30"/>
  <c r="K29"/>
  <c r="J29"/>
  <c r="K28"/>
  <c r="J28"/>
  <c r="F28"/>
  <c r="K27"/>
  <c r="L27" s="1"/>
  <c r="J27"/>
  <c r="F27"/>
  <c r="K26"/>
  <c r="J26"/>
  <c r="F26"/>
  <c r="K25"/>
  <c r="L25" s="1"/>
  <c r="J25"/>
  <c r="F25"/>
  <c r="K24"/>
  <c r="J24"/>
  <c r="F24"/>
  <c r="K23"/>
  <c r="L23" s="1"/>
  <c r="J23"/>
  <c r="F23"/>
  <c r="K22"/>
  <c r="J22"/>
  <c r="F22"/>
  <c r="K21"/>
  <c r="J21"/>
  <c r="K20"/>
  <c r="J20"/>
  <c r="K19"/>
  <c r="L19" s="1"/>
  <c r="J19"/>
  <c r="F19"/>
  <c r="K18"/>
  <c r="J18"/>
  <c r="F18"/>
  <c r="K17"/>
  <c r="L17" s="1"/>
  <c r="J17"/>
  <c r="F17"/>
  <c r="K16"/>
  <c r="J16"/>
  <c r="F16"/>
  <c r="K15"/>
  <c r="L15" s="1"/>
  <c r="J15"/>
  <c r="F15"/>
  <c r="K14"/>
  <c r="J14"/>
  <c r="F14"/>
  <c r="K20" i="1"/>
  <c r="L20" s="1"/>
  <c r="J20"/>
  <c r="K19"/>
  <c r="L19" s="1"/>
  <c r="J19"/>
  <c r="K18"/>
  <c r="L18" s="1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K10"/>
  <c r="L10" s="1"/>
  <c r="J10"/>
  <c r="F11"/>
  <c r="F12"/>
  <c r="F13"/>
  <c r="F14"/>
  <c r="F15"/>
  <c r="F16"/>
  <c r="F17"/>
  <c r="F18"/>
  <c r="F19"/>
  <c r="F20"/>
  <c r="F10"/>
  <c r="L14" i="4" l="1"/>
  <c r="L16"/>
  <c r="L18"/>
  <c r="L22"/>
  <c r="L24"/>
  <c r="L26"/>
  <c r="L28"/>
  <c r="L31"/>
  <c r="L36"/>
  <c r="L37"/>
</calcChain>
</file>

<file path=xl/sharedStrings.xml><?xml version="1.0" encoding="utf-8"?>
<sst xmlns="http://schemas.openxmlformats.org/spreadsheetml/2006/main" count="131" uniqueCount="88">
  <si>
    <t/>
  </si>
  <si>
    <t>Найменування показника</t>
  </si>
  <si>
    <t>Загальний фонд</t>
  </si>
  <si>
    <t>Спеціальний фонд</t>
  </si>
  <si>
    <t>Разом</t>
  </si>
  <si>
    <t>1</t>
  </si>
  <si>
    <t>2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</si>
  <si>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</si>
  <si>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</si>
  <si>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</si>
  <si>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</si>
  <si>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</si>
  <si>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</si>
  <si>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</si>
  <si>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</si>
  <si>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</si>
  <si>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</si>
  <si>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</si>
  <si>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</si>
  <si>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</si>
  <si>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</si>
  <si>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</si>
  <si>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</si>
  <si>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</si>
  <si>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</si>
  <si>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</si>
  <si>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</si>
  <si>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</si>
  <si>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</si>
  <si>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</si>
  <si>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</si>
  <si>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</si>
  <si>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</si>
  <si>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</si>
  <si>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</si>
  <si>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</si>
  <si>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</si>
  <si>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202100000028581087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</si>
  <si>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</si>
  <si>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22130000</t>
  </si>
  <si>
    <t>Інші неподаткові надходження</t>
  </si>
  <si>
    <t>24000000</t>
  </si>
  <si>
    <t>24060000</t>
  </si>
  <si>
    <t>24060300</t>
  </si>
  <si>
    <t>Власні надходження бюджетних установ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</si>
  <si>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</si>
  <si>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Разом доходів (без урахування міжбюджетних трансфертів)</t>
  </si>
  <si>
    <t>90010100</t>
  </si>
  <si>
    <t>Усього доходів з урахуванням міжбюджетних трансфертів з державного бюджету</t>
  </si>
  <si>
    <t>90010200</t>
  </si>
  <si>
    <t>Усього</t>
  </si>
  <si>
    <t>90010300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</si>
  <si>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</si>
  <si>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</si>
  <si>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</si>
  <si>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</si>
  <si>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</si>
  <si>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</si>
  <si>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Соціальний захист та соціальне забезпечення</t>
  </si>
  <si>
    <t>3000</t>
  </si>
  <si>
    <t>Інші заклади та заходи</t>
  </si>
  <si>
    <t>3240</t>
  </si>
  <si>
    <t>Забезпечення діяльності інших закладів у сфері соціального захисту і соціального забезпечення</t>
  </si>
  <si>
    <t>3241</t>
  </si>
  <si>
    <t>Усього видатків без урахування міжбюджетних трансфертів</t>
  </si>
  <si>
    <t>900201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</si>
  <si>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</si>
  <si>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</si>
  <si>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</si>
  <si>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</si>
  <si>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Інші субвенції з місцевого бюджету</t>
  </si>
  <si>
    <t>9770</t>
  </si>
  <si>
    <t>900203</t>
  </si>
  <si>
    <t>Коди бюджетної класифікації</t>
  </si>
  <si>
    <t>Найменування</t>
  </si>
  <si>
    <t>Типової програмної класифікацією видатків та кредитування місцевих бюджетів</t>
  </si>
  <si>
    <t>Затверджено розписом на рік з урахуванням змін</t>
  </si>
  <si>
    <t xml:space="preserve">Виконано з початку року </t>
  </si>
  <si>
    <t>% виконання</t>
  </si>
  <si>
    <t>Виконано з початку року</t>
  </si>
  <si>
    <t>(грн.)</t>
  </si>
  <si>
    <t>Код бюджетної класифікації</t>
  </si>
  <si>
    <t>Надходження від плати за послуги, що надаються бюджетними установами згідно із законодавством</t>
  </si>
  <si>
    <t>202100000028580172</t>
  </si>
  <si>
    <t>Звіт про виконання дохідної частини загального фонду районного бюджету Львівського району Львівської області за І півріччя 2021 року</t>
  </si>
  <si>
    <t xml:space="preserve">Звіт про виконання видаткової частини  загального фонду районного бюджету Львівського району  Львівської області за І півріччя 2021 року  </t>
  </si>
  <si>
    <t>Додаток 2</t>
  </si>
  <si>
    <t>Додаток 1</t>
  </si>
</sst>
</file>

<file path=xl/styles.xml><?xml version="1.0" encoding="utf-8"?>
<styleSheet xmlns="http://schemas.openxmlformats.org/spreadsheetml/2006/main">
  <numFmts count="5">
    <numFmt numFmtId="164" formatCode="#,##0;\-#,##0"/>
    <numFmt numFmtId="165" formatCode="#,##0.00;\-#,##0.00"/>
    <numFmt numFmtId="166" formatCode="0.0"/>
    <numFmt numFmtId="167" formatCode="#,##0.00_ ;\-#,##0.00\ "/>
    <numFmt numFmtId="168" formatCode="#,##0.0;\-#,##0.0"/>
  </numFmts>
  <fonts count="31">
    <font>
      <sz val="8"/>
      <color rgb="FF000000"/>
      <name val="Tahoma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6"/>
      <color rgb="FFD3D3D3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sz val="10"/>
      <color rgb="FF000000"/>
      <name val="Tahoma"/>
      <family val="2"/>
      <charset val="204"/>
    </font>
    <font>
      <b/>
      <sz val="6"/>
      <color rgb="FF000000"/>
      <name val="Times New Roman"/>
      <family val="1"/>
      <charset val="204"/>
    </font>
    <font>
      <b/>
      <sz val="6"/>
      <name val="Times New Roman"/>
      <family val="1"/>
    </font>
    <font>
      <sz val="6"/>
      <color rgb="FF000000"/>
      <name val="Tahoma"/>
      <family val="2"/>
      <charset val="204"/>
    </font>
    <font>
      <b/>
      <sz val="6"/>
      <color rgb="FF000000"/>
      <name val="Tahoma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ahoma"/>
      <family val="2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rgb="FFD3D3D3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7"/>
      <color rgb="FF000000"/>
      <name val="Times New Roman"/>
      <family val="1"/>
      <charset val="204"/>
    </font>
    <font>
      <b/>
      <sz val="12"/>
      <color indexed="8"/>
      <name val="Times New Roman"/>
      <family val="1"/>
    </font>
    <font>
      <sz val="12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D3D3D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7" fillId="0" borderId="0"/>
    <xf numFmtId="0" fontId="20" fillId="0" borderId="0"/>
  </cellStyleXfs>
  <cellXfs count="104">
    <xf numFmtId="0" fontId="0" fillId="0" borderId="0" xfId="0"/>
    <xf numFmtId="1" fontId="6" fillId="0" borderId="0" xfId="0" applyNumberFormat="1" applyFont="1"/>
    <xf numFmtId="1" fontId="8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8" fillId="2" borderId="0" xfId="0" applyFont="1" applyFill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10" fillId="3" borderId="7" xfId="0" applyNumberFormat="1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14" fillId="2" borderId="7" xfId="0" applyNumberFormat="1" applyFont="1" applyFill="1" applyBorder="1" applyAlignment="1">
      <alignment horizontal="center" vertical="center" wrapText="1"/>
    </xf>
    <xf numFmtId="166" fontId="14" fillId="2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3" fillId="2" borderId="7" xfId="0" applyNumberFormat="1" applyFont="1" applyFill="1" applyBorder="1" applyAlignment="1">
      <alignment horizontal="center" vertical="center" wrapText="1"/>
    </xf>
    <xf numFmtId="166" fontId="13" fillId="2" borderId="7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2" applyFill="1" applyAlignment="1">
      <alignment horizontal="left" vertical="top" wrapText="1"/>
    </xf>
    <xf numFmtId="0" fontId="20" fillId="2" borderId="0" xfId="2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top" wrapText="1"/>
    </xf>
    <xf numFmtId="0" fontId="23" fillId="4" borderId="0" xfId="0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right" vertical="top" wrapText="1"/>
    </xf>
    <xf numFmtId="0" fontId="1" fillId="2" borderId="1" xfId="2" applyFont="1" applyFill="1" applyBorder="1" applyAlignment="1">
      <alignment horizontal="center" vertical="center" wrapText="1"/>
    </xf>
    <xf numFmtId="165" fontId="25" fillId="2" borderId="1" xfId="2" applyNumberFormat="1" applyFont="1" applyFill="1" applyBorder="1" applyAlignment="1">
      <alignment horizontal="right" vertical="center" wrapText="1"/>
    </xf>
    <xf numFmtId="0" fontId="25" fillId="2" borderId="7" xfId="2" applyFont="1" applyFill="1" applyBorder="1" applyAlignment="1">
      <alignment horizontal="left" vertical="top" wrapText="1"/>
    </xf>
    <xf numFmtId="167" fontId="25" fillId="2" borderId="7" xfId="2" applyNumberFormat="1" applyFont="1" applyFill="1" applyBorder="1" applyAlignment="1">
      <alignment horizontal="right" vertical="center" wrapText="1"/>
    </xf>
    <xf numFmtId="166" fontId="25" fillId="2" borderId="7" xfId="2" applyNumberFormat="1" applyFont="1" applyFill="1" applyBorder="1" applyAlignment="1">
      <alignment horizontal="right" vertical="center" wrapText="1"/>
    </xf>
    <xf numFmtId="0" fontId="23" fillId="2" borderId="0" xfId="2" applyFont="1" applyFill="1" applyAlignment="1">
      <alignment horizontal="left" vertical="top" wrapText="1"/>
    </xf>
    <xf numFmtId="0" fontId="26" fillId="2" borderId="1" xfId="2" applyFont="1" applyFill="1" applyBorder="1" applyAlignment="1">
      <alignment horizontal="center" vertical="center" wrapText="1"/>
    </xf>
    <xf numFmtId="167" fontId="25" fillId="2" borderId="7" xfId="2" applyNumberFormat="1" applyFont="1" applyFill="1" applyBorder="1" applyAlignment="1">
      <alignment vertical="center" wrapText="1"/>
    </xf>
    <xf numFmtId="2" fontId="25" fillId="2" borderId="7" xfId="2" applyNumberFormat="1" applyFont="1" applyFill="1" applyBorder="1" applyAlignment="1">
      <alignment horizontal="right" vertical="center" wrapText="1"/>
    </xf>
    <xf numFmtId="0" fontId="25" fillId="2" borderId="0" xfId="2" applyFont="1" applyFill="1" applyBorder="1" applyAlignment="1">
      <alignment horizontal="left" wrapText="1"/>
    </xf>
    <xf numFmtId="0" fontId="27" fillId="2" borderId="0" xfId="2" applyFont="1" applyFill="1" applyBorder="1" applyAlignment="1">
      <alignment horizontal="left" vertical="top" wrapText="1"/>
    </xf>
    <xf numFmtId="164" fontId="25" fillId="2" borderId="0" xfId="2" applyNumberFormat="1" applyFont="1" applyFill="1" applyBorder="1" applyAlignment="1">
      <alignment horizontal="left" wrapText="1"/>
    </xf>
    <xf numFmtId="0" fontId="27" fillId="2" borderId="0" xfId="2" applyFont="1" applyFill="1" applyBorder="1" applyAlignment="1">
      <alignment vertical="top" wrapText="1"/>
    </xf>
    <xf numFmtId="0" fontId="20" fillId="2" borderId="0" xfId="2" applyFill="1" applyAlignment="1">
      <alignment horizontal="left" vertical="top" wrapText="1"/>
    </xf>
    <xf numFmtId="0" fontId="29" fillId="2" borderId="1" xfId="2" applyFont="1" applyFill="1" applyBorder="1" applyAlignment="1">
      <alignment horizontal="center" vertical="center" wrapText="1"/>
    </xf>
    <xf numFmtId="164" fontId="29" fillId="2" borderId="1" xfId="2" applyNumberFormat="1" applyFont="1" applyFill="1" applyBorder="1" applyAlignment="1">
      <alignment horizontal="center" vertical="center" wrapText="1"/>
    </xf>
    <xf numFmtId="164" fontId="29" fillId="2" borderId="3" xfId="2" applyNumberFormat="1" applyFont="1" applyFill="1" applyBorder="1" applyAlignment="1">
      <alignment horizontal="center" vertical="center" wrapText="1"/>
    </xf>
    <xf numFmtId="0" fontId="29" fillId="2" borderId="7" xfId="2" applyFont="1" applyFill="1" applyBorder="1" applyAlignment="1">
      <alignment horizontal="center" vertical="top" wrapText="1"/>
    </xf>
    <xf numFmtId="0" fontId="30" fillId="2" borderId="0" xfId="2" applyFont="1" applyFill="1" applyAlignment="1">
      <alignment horizontal="center" vertical="top" wrapText="1"/>
    </xf>
    <xf numFmtId="0" fontId="20" fillId="2" borderId="0" xfId="2" applyFont="1" applyFill="1" applyAlignment="1">
      <alignment horizontal="left" vertical="top" wrapText="1"/>
    </xf>
    <xf numFmtId="168" fontId="25" fillId="2" borderId="3" xfId="2" applyNumberFormat="1" applyFont="1" applyFill="1" applyBorder="1" applyAlignment="1">
      <alignment horizontal="right" vertical="center" wrapText="1"/>
    </xf>
    <xf numFmtId="0" fontId="1" fillId="2" borderId="0" xfId="2" applyFont="1" applyFill="1" applyAlignment="1">
      <alignment horizontal="right" vertical="top" wrapText="1"/>
    </xf>
    <xf numFmtId="0" fontId="4" fillId="2" borderId="2" xfId="2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27" fillId="2" borderId="0" xfId="2" applyFont="1" applyFill="1" applyBorder="1" applyAlignment="1">
      <alignment horizontal="left" vertical="top" wrapText="1"/>
    </xf>
    <xf numFmtId="164" fontId="25" fillId="2" borderId="0" xfId="2" applyNumberFormat="1" applyFont="1" applyFill="1" applyBorder="1" applyAlignment="1">
      <alignment horizontal="left" wrapText="1"/>
    </xf>
    <xf numFmtId="164" fontId="28" fillId="2" borderId="0" xfId="2" applyNumberFormat="1" applyFont="1" applyFill="1" applyBorder="1" applyAlignment="1">
      <alignment horizontal="left" wrapText="1"/>
    </xf>
    <xf numFmtId="0" fontId="20" fillId="2" borderId="0" xfId="2" applyFill="1" applyAlignment="1">
      <alignment horizontal="left" vertical="top" wrapText="1"/>
    </xf>
    <xf numFmtId="0" fontId="26" fillId="2" borderId="3" xfId="2" applyFont="1" applyFill="1" applyBorder="1" applyAlignment="1">
      <alignment horizontal="left" vertical="center" wrapText="1"/>
    </xf>
    <xf numFmtId="0" fontId="23" fillId="2" borderId="4" xfId="2" applyFont="1" applyFill="1" applyBorder="1" applyAlignment="1">
      <alignment horizontal="left" vertical="top" wrapText="1"/>
    </xf>
    <xf numFmtId="0" fontId="26" fillId="2" borderId="1" xfId="2" applyFont="1" applyFill="1" applyBorder="1" applyAlignment="1">
      <alignment horizontal="left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0" fillId="2" borderId="7" xfId="2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22" fillId="3" borderId="0" xfId="0" applyFont="1" applyFill="1" applyAlignment="1" applyProtection="1">
      <alignment horizontal="center" vertical="center"/>
      <protection locked="0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top" wrapText="1"/>
    </xf>
    <xf numFmtId="0" fontId="5" fillId="2" borderId="9" xfId="2" applyFont="1" applyFill="1" applyBorder="1" applyAlignment="1">
      <alignment horizontal="center" vertical="top" wrapText="1"/>
    </xf>
    <xf numFmtId="0" fontId="5" fillId="2" borderId="10" xfId="2" applyFont="1" applyFill="1" applyBorder="1" applyAlignment="1">
      <alignment horizontal="center" vertical="top" wrapText="1"/>
    </xf>
    <xf numFmtId="0" fontId="21" fillId="2" borderId="1" xfId="2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0" fontId="20" fillId="2" borderId="11" xfId="2" applyFill="1" applyBorder="1" applyAlignment="1">
      <alignment horizontal="center" vertical="center" wrapText="1"/>
    </xf>
    <xf numFmtId="0" fontId="20" fillId="2" borderId="6" xfId="2" applyFill="1" applyBorder="1" applyAlignment="1">
      <alignment horizontal="center" vertical="center" wrapText="1"/>
    </xf>
    <xf numFmtId="0" fontId="21" fillId="2" borderId="3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24" fillId="3" borderId="0" xfId="0" applyFont="1" applyFill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/>
    </xf>
    <xf numFmtId="0" fontId="1" fillId="2" borderId="0" xfId="0" applyFont="1" applyFill="1" applyAlignment="1">
      <alignment horizontal="right" vertical="top" wrapText="1"/>
    </xf>
    <xf numFmtId="0" fontId="13" fillId="2" borderId="7" xfId="0" applyFont="1" applyFill="1" applyBorder="1" applyAlignment="1">
      <alignment horizontal="center" vertical="center" wrapText="1"/>
    </xf>
    <xf numFmtId="0" fontId="10" fillId="3" borderId="7" xfId="1" applyFont="1" applyFill="1" applyBorder="1" applyAlignment="1" applyProtection="1">
      <alignment horizontal="center" vertical="center" wrapText="1"/>
    </xf>
    <xf numFmtId="0" fontId="24" fillId="3" borderId="0" xfId="0" applyFont="1" applyFill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/>
    </xf>
    <xf numFmtId="49" fontId="10" fillId="3" borderId="7" xfId="0" applyNumberFormat="1" applyFont="1" applyFill="1" applyBorder="1" applyAlignment="1" applyProtection="1">
      <alignment horizontal="center" vertical="center" textRotation="90" wrapText="1"/>
    </xf>
    <xf numFmtId="0" fontId="15" fillId="2" borderId="0" xfId="0" applyFont="1" applyFill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4" fontId="17" fillId="2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Додаток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opLeftCell="A32" workbookViewId="0">
      <selection activeCell="A21" sqref="A21:B21"/>
    </sheetView>
  </sheetViews>
  <sheetFormatPr defaultRowHeight="10.5"/>
  <cols>
    <col min="1" max="1" width="12" style="33" customWidth="1"/>
    <col min="2" max="2" width="56" style="33" customWidth="1"/>
    <col min="3" max="3" width="15.33203125" style="33" customWidth="1"/>
    <col min="4" max="4" width="16.5" style="33" customWidth="1"/>
    <col min="5" max="5" width="14" style="33" customWidth="1"/>
    <col min="6" max="6" width="11.33203125" style="33" customWidth="1"/>
    <col min="7" max="8" width="11.5" style="33" customWidth="1"/>
    <col min="9" max="9" width="10.5" style="33" customWidth="1"/>
    <col min="10" max="10" width="17.6640625" style="33" customWidth="1"/>
    <col min="11" max="11" width="15.1640625" style="33" customWidth="1"/>
    <col min="12" max="12" width="14.5" style="33" customWidth="1"/>
    <col min="13" max="16384" width="9.33203125" style="33"/>
  </cols>
  <sheetData>
    <row r="1" spans="1:12" s="53" customFormat="1" ht="15.75">
      <c r="K1" s="61" t="s">
        <v>87</v>
      </c>
      <c r="L1" s="61"/>
    </row>
    <row r="2" spans="1:12" s="53" customFormat="1"/>
    <row r="3" spans="1:12" ht="22.15" customHeight="1">
      <c r="A3" s="74" t="s">
        <v>84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3.7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2" ht="16.5" customHeight="1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2" ht="14.25" customHeight="1">
      <c r="A6" s="86"/>
      <c r="B6" s="86"/>
      <c r="C6" s="86"/>
      <c r="D6" s="86"/>
      <c r="E6" s="86"/>
      <c r="F6" s="86"/>
      <c r="G6" s="34"/>
      <c r="H6" s="34"/>
      <c r="I6" s="34"/>
      <c r="J6" s="34"/>
      <c r="L6" s="39" t="s">
        <v>80</v>
      </c>
    </row>
    <row r="7" spans="1:12" ht="13.7" customHeight="1">
      <c r="A7" s="87" t="s">
        <v>74</v>
      </c>
      <c r="B7" s="87"/>
      <c r="C7" s="81" t="s">
        <v>81</v>
      </c>
      <c r="D7" s="87" t="s">
        <v>2</v>
      </c>
      <c r="E7" s="87"/>
      <c r="F7" s="88"/>
      <c r="G7" s="75" t="s">
        <v>3</v>
      </c>
      <c r="H7" s="76"/>
      <c r="I7" s="77"/>
      <c r="J7" s="78" t="s">
        <v>4</v>
      </c>
      <c r="K7" s="79"/>
      <c r="L7" s="80"/>
    </row>
    <row r="8" spans="1:12" ht="13.7" customHeight="1">
      <c r="A8" s="87"/>
      <c r="B8" s="87"/>
      <c r="C8" s="81"/>
      <c r="D8" s="81" t="s">
        <v>76</v>
      </c>
      <c r="E8" s="81" t="s">
        <v>79</v>
      </c>
      <c r="F8" s="82" t="s">
        <v>78</v>
      </c>
      <c r="G8" s="81" t="s">
        <v>76</v>
      </c>
      <c r="H8" s="81" t="s">
        <v>79</v>
      </c>
      <c r="I8" s="82" t="s">
        <v>78</v>
      </c>
      <c r="J8" s="81" t="s">
        <v>76</v>
      </c>
      <c r="K8" s="85" t="s">
        <v>79</v>
      </c>
      <c r="L8" s="71" t="s">
        <v>78</v>
      </c>
    </row>
    <row r="9" spans="1:12" s="59" customFormat="1" ht="13.7" customHeight="1">
      <c r="A9" s="87"/>
      <c r="B9" s="87"/>
      <c r="C9" s="81"/>
      <c r="D9" s="81"/>
      <c r="E9" s="81"/>
      <c r="F9" s="83"/>
      <c r="G9" s="81"/>
      <c r="H9" s="81"/>
      <c r="I9" s="83"/>
      <c r="J9" s="81"/>
      <c r="K9" s="85"/>
      <c r="L9" s="72"/>
    </row>
    <row r="10" spans="1:12" s="59" customFormat="1" ht="13.7" customHeight="1">
      <c r="A10" s="87"/>
      <c r="B10" s="87"/>
      <c r="C10" s="81"/>
      <c r="D10" s="81"/>
      <c r="E10" s="81"/>
      <c r="F10" s="83"/>
      <c r="G10" s="81"/>
      <c r="H10" s="81"/>
      <c r="I10" s="83"/>
      <c r="J10" s="81"/>
      <c r="K10" s="85"/>
      <c r="L10" s="72"/>
    </row>
    <row r="11" spans="1:12" s="59" customFormat="1" ht="13.7" customHeight="1">
      <c r="A11" s="87"/>
      <c r="B11" s="87"/>
      <c r="C11" s="81"/>
      <c r="D11" s="81"/>
      <c r="E11" s="81"/>
      <c r="F11" s="83"/>
      <c r="G11" s="81"/>
      <c r="H11" s="81"/>
      <c r="I11" s="83"/>
      <c r="J11" s="81"/>
      <c r="K11" s="85"/>
      <c r="L11" s="72"/>
    </row>
    <row r="12" spans="1:12" s="59" customFormat="1" ht="48" customHeight="1">
      <c r="A12" s="87"/>
      <c r="B12" s="87"/>
      <c r="C12" s="81"/>
      <c r="D12" s="81"/>
      <c r="E12" s="81"/>
      <c r="F12" s="84"/>
      <c r="G12" s="81"/>
      <c r="H12" s="81"/>
      <c r="I12" s="84"/>
      <c r="J12" s="81"/>
      <c r="K12" s="85"/>
      <c r="L12" s="72"/>
    </row>
    <row r="13" spans="1:12" s="58" customFormat="1" ht="13.7" customHeight="1">
      <c r="A13" s="73" t="s">
        <v>5</v>
      </c>
      <c r="B13" s="73"/>
      <c r="C13" s="54" t="s">
        <v>6</v>
      </c>
      <c r="D13" s="55">
        <v>3</v>
      </c>
      <c r="E13" s="55">
        <v>4</v>
      </c>
      <c r="F13" s="56">
        <v>5</v>
      </c>
      <c r="G13" s="57">
        <v>6</v>
      </c>
      <c r="H13" s="57">
        <v>7</v>
      </c>
      <c r="I13" s="57">
        <v>8</v>
      </c>
      <c r="J13" s="57">
        <v>9</v>
      </c>
      <c r="K13" s="57">
        <v>10</v>
      </c>
      <c r="L13" s="57">
        <v>11</v>
      </c>
    </row>
    <row r="14" spans="1:12" s="45" customFormat="1" ht="21" customHeight="1">
      <c r="A14" s="63" t="s">
        <v>7</v>
      </c>
      <c r="B14" s="63"/>
      <c r="C14" s="40" t="s">
        <v>8</v>
      </c>
      <c r="D14" s="41">
        <v>33900</v>
      </c>
      <c r="E14" s="41">
        <v>218915.59</v>
      </c>
      <c r="F14" s="60">
        <f>SUM(E14/D14*100)</f>
        <v>645.76870206489673</v>
      </c>
      <c r="G14" s="42"/>
      <c r="H14" s="42"/>
      <c r="I14" s="42"/>
      <c r="J14" s="43">
        <f>SUM(D14+G14)</f>
        <v>33900</v>
      </c>
      <c r="K14" s="43">
        <f>SUM(E14+H14)</f>
        <v>218915.59</v>
      </c>
      <c r="L14" s="44">
        <f>SUM(K14/J14*100)</f>
        <v>645.76870206489673</v>
      </c>
    </row>
    <row r="15" spans="1:12" s="45" customFormat="1" ht="43.5" customHeight="1">
      <c r="A15" s="70" t="s">
        <v>9</v>
      </c>
      <c r="B15" s="70"/>
      <c r="C15" s="46" t="s">
        <v>10</v>
      </c>
      <c r="D15" s="41">
        <v>33900</v>
      </c>
      <c r="E15" s="41">
        <v>218915.59</v>
      </c>
      <c r="F15" s="60">
        <f t="shared" ref="F15:F38" si="0">SUM(E15/D15*100)</f>
        <v>645.76870206489673</v>
      </c>
      <c r="G15" s="42"/>
      <c r="H15" s="42"/>
      <c r="I15" s="42"/>
      <c r="J15" s="47">
        <f t="shared" ref="J15:J38" si="1">SUM(D15+G15)</f>
        <v>33900</v>
      </c>
      <c r="K15" s="43">
        <f t="shared" ref="K15:K38" si="2">SUM(E15+H15)</f>
        <v>218915.59</v>
      </c>
      <c r="L15" s="44">
        <f t="shared" ref="L15:L38" si="3">SUM(K15/J15*100)</f>
        <v>645.76870206489673</v>
      </c>
    </row>
    <row r="16" spans="1:12" s="45" customFormat="1" ht="20.25" customHeight="1">
      <c r="A16" s="70" t="s">
        <v>11</v>
      </c>
      <c r="B16" s="70"/>
      <c r="C16" s="46" t="s">
        <v>12</v>
      </c>
      <c r="D16" s="41">
        <v>33900</v>
      </c>
      <c r="E16" s="41">
        <v>218915.59</v>
      </c>
      <c r="F16" s="60">
        <f t="shared" si="0"/>
        <v>645.76870206489673</v>
      </c>
      <c r="G16" s="42"/>
      <c r="H16" s="42"/>
      <c r="I16" s="42"/>
      <c r="J16" s="47">
        <f t="shared" si="1"/>
        <v>33900</v>
      </c>
      <c r="K16" s="43">
        <f t="shared" si="2"/>
        <v>218915.59</v>
      </c>
      <c r="L16" s="44">
        <f t="shared" si="3"/>
        <v>645.76870206489673</v>
      </c>
    </row>
    <row r="17" spans="1:12" s="45" customFormat="1" ht="45" customHeight="1">
      <c r="A17" s="70" t="s">
        <v>13</v>
      </c>
      <c r="B17" s="70"/>
      <c r="C17" s="46" t="s">
        <v>14</v>
      </c>
      <c r="D17" s="41">
        <v>33900</v>
      </c>
      <c r="E17" s="41">
        <v>218915.59</v>
      </c>
      <c r="F17" s="60">
        <f t="shared" si="0"/>
        <v>645.76870206489673</v>
      </c>
      <c r="G17" s="42"/>
      <c r="H17" s="42"/>
      <c r="I17" s="42"/>
      <c r="J17" s="47">
        <f t="shared" si="1"/>
        <v>33900</v>
      </c>
      <c r="K17" s="43">
        <f t="shared" si="2"/>
        <v>218915.59</v>
      </c>
      <c r="L17" s="44">
        <f t="shared" si="3"/>
        <v>645.76870206489673</v>
      </c>
    </row>
    <row r="18" spans="1:12" s="45" customFormat="1" ht="17.25" customHeight="1">
      <c r="A18" s="63" t="s">
        <v>15</v>
      </c>
      <c r="B18" s="63"/>
      <c r="C18" s="40" t="s">
        <v>16</v>
      </c>
      <c r="D18" s="41">
        <v>1685600</v>
      </c>
      <c r="E18" s="41">
        <v>371794.59</v>
      </c>
      <c r="F18" s="60">
        <f t="shared" si="0"/>
        <v>22.057106668248696</v>
      </c>
      <c r="G18" s="42"/>
      <c r="H18" s="48">
        <v>6738.9</v>
      </c>
      <c r="I18" s="42"/>
      <c r="J18" s="47">
        <f t="shared" si="1"/>
        <v>1685600</v>
      </c>
      <c r="K18" s="43">
        <f t="shared" si="2"/>
        <v>378533.49000000005</v>
      </c>
      <c r="L18" s="44">
        <f t="shared" si="3"/>
        <v>22.456899027052685</v>
      </c>
    </row>
    <row r="19" spans="1:12" s="45" customFormat="1" ht="27.75" customHeight="1">
      <c r="A19" s="70" t="s">
        <v>17</v>
      </c>
      <c r="B19" s="70"/>
      <c r="C19" s="46" t="s">
        <v>18</v>
      </c>
      <c r="D19" s="41">
        <v>11900</v>
      </c>
      <c r="E19" s="41">
        <v>288258.07</v>
      </c>
      <c r="F19" s="60">
        <f t="shared" si="0"/>
        <v>2422.3367226890759</v>
      </c>
      <c r="G19" s="42"/>
      <c r="H19" s="42"/>
      <c r="I19" s="42"/>
      <c r="J19" s="47">
        <f t="shared" si="1"/>
        <v>11900</v>
      </c>
      <c r="K19" s="43">
        <f t="shared" si="2"/>
        <v>288258.07</v>
      </c>
      <c r="L19" s="44">
        <f t="shared" si="3"/>
        <v>2422.3367226890759</v>
      </c>
    </row>
    <row r="20" spans="1:12" s="45" customFormat="1" ht="101.25" customHeight="1">
      <c r="A20" s="70" t="s">
        <v>19</v>
      </c>
      <c r="B20" s="70"/>
      <c r="C20" s="46" t="s">
        <v>20</v>
      </c>
      <c r="D20" s="41">
        <v>0</v>
      </c>
      <c r="E20" s="41">
        <v>288258.07</v>
      </c>
      <c r="F20" s="60"/>
      <c r="G20" s="42"/>
      <c r="H20" s="42"/>
      <c r="I20" s="42"/>
      <c r="J20" s="47">
        <f t="shared" si="1"/>
        <v>0</v>
      </c>
      <c r="K20" s="43">
        <f t="shared" si="2"/>
        <v>288258.07</v>
      </c>
      <c r="L20" s="44"/>
    </row>
    <row r="21" spans="1:12" s="45" customFormat="1" ht="51.75" customHeight="1">
      <c r="A21" s="70" t="s">
        <v>21</v>
      </c>
      <c r="B21" s="70"/>
      <c r="C21" s="46" t="s">
        <v>22</v>
      </c>
      <c r="D21" s="41">
        <v>0</v>
      </c>
      <c r="E21" s="41">
        <v>288258.07</v>
      </c>
      <c r="F21" s="60"/>
      <c r="G21" s="42"/>
      <c r="H21" s="42"/>
      <c r="I21" s="42"/>
      <c r="J21" s="47">
        <f t="shared" si="1"/>
        <v>0</v>
      </c>
      <c r="K21" s="43">
        <f t="shared" si="2"/>
        <v>288258.07</v>
      </c>
      <c r="L21" s="44"/>
    </row>
    <row r="22" spans="1:12" s="45" customFormat="1" ht="23.25" customHeight="1">
      <c r="A22" s="70" t="s">
        <v>23</v>
      </c>
      <c r="B22" s="70"/>
      <c r="C22" s="46" t="s">
        <v>24</v>
      </c>
      <c r="D22" s="41">
        <v>11900</v>
      </c>
      <c r="E22" s="41">
        <v>0</v>
      </c>
      <c r="F22" s="60">
        <f t="shared" si="0"/>
        <v>0</v>
      </c>
      <c r="G22" s="42"/>
      <c r="H22" s="42"/>
      <c r="I22" s="42"/>
      <c r="J22" s="47">
        <f t="shared" si="1"/>
        <v>11900</v>
      </c>
      <c r="K22" s="43">
        <f t="shared" si="2"/>
        <v>0</v>
      </c>
      <c r="L22" s="44">
        <f t="shared" si="3"/>
        <v>0</v>
      </c>
    </row>
    <row r="23" spans="1:12" s="45" customFormat="1" ht="28.5" customHeight="1">
      <c r="A23" s="70" t="s">
        <v>25</v>
      </c>
      <c r="B23" s="70"/>
      <c r="C23" s="46" t="s">
        <v>26</v>
      </c>
      <c r="D23" s="41">
        <v>11900</v>
      </c>
      <c r="E23" s="41">
        <v>0</v>
      </c>
      <c r="F23" s="60">
        <f t="shared" si="0"/>
        <v>0</v>
      </c>
      <c r="G23" s="42"/>
      <c r="H23" s="42"/>
      <c r="I23" s="42"/>
      <c r="J23" s="47">
        <f t="shared" si="1"/>
        <v>11900</v>
      </c>
      <c r="K23" s="43">
        <f t="shared" si="2"/>
        <v>0</v>
      </c>
      <c r="L23" s="44">
        <f t="shared" si="3"/>
        <v>0</v>
      </c>
    </row>
    <row r="24" spans="1:12" s="45" customFormat="1" ht="42.75" customHeight="1">
      <c r="A24" s="70" t="s">
        <v>27</v>
      </c>
      <c r="B24" s="70"/>
      <c r="C24" s="46" t="s">
        <v>28</v>
      </c>
      <c r="D24" s="41">
        <v>1535200</v>
      </c>
      <c r="E24" s="41">
        <v>4565.13</v>
      </c>
      <c r="F24" s="60">
        <f t="shared" si="0"/>
        <v>0.29736386138613857</v>
      </c>
      <c r="G24" s="42"/>
      <c r="H24" s="42"/>
      <c r="I24" s="42"/>
      <c r="J24" s="47">
        <f t="shared" si="1"/>
        <v>1535200</v>
      </c>
      <c r="K24" s="43">
        <f t="shared" si="2"/>
        <v>4565.13</v>
      </c>
      <c r="L24" s="44">
        <f t="shared" si="3"/>
        <v>0.29736386138613857</v>
      </c>
    </row>
    <row r="25" spans="1:12" s="45" customFormat="1" ht="32.25" customHeight="1">
      <c r="A25" s="70" t="s">
        <v>29</v>
      </c>
      <c r="B25" s="70"/>
      <c r="C25" s="46" t="s">
        <v>30</v>
      </c>
      <c r="D25" s="41">
        <v>1535200</v>
      </c>
      <c r="E25" s="41">
        <v>0</v>
      </c>
      <c r="F25" s="60">
        <f t="shared" si="0"/>
        <v>0</v>
      </c>
      <c r="G25" s="42"/>
      <c r="H25" s="42"/>
      <c r="I25" s="42"/>
      <c r="J25" s="47">
        <f t="shared" si="1"/>
        <v>1535200</v>
      </c>
      <c r="K25" s="43">
        <f t="shared" si="2"/>
        <v>0</v>
      </c>
      <c r="L25" s="44">
        <f t="shared" si="3"/>
        <v>0</v>
      </c>
    </row>
    <row r="26" spans="1:12" s="45" customFormat="1" ht="52.5" customHeight="1">
      <c r="A26" s="70" t="s">
        <v>31</v>
      </c>
      <c r="B26" s="70"/>
      <c r="C26" s="46" t="s">
        <v>32</v>
      </c>
      <c r="D26" s="41">
        <v>221100</v>
      </c>
      <c r="E26" s="41">
        <v>0</v>
      </c>
      <c r="F26" s="60">
        <f t="shared" si="0"/>
        <v>0</v>
      </c>
      <c r="G26" s="42"/>
      <c r="H26" s="42"/>
      <c r="I26" s="42"/>
      <c r="J26" s="47">
        <f t="shared" si="1"/>
        <v>221100</v>
      </c>
      <c r="K26" s="43">
        <f t="shared" si="2"/>
        <v>0</v>
      </c>
      <c r="L26" s="44">
        <f t="shared" si="3"/>
        <v>0</v>
      </c>
    </row>
    <row r="27" spans="1:12" s="45" customFormat="1" ht="27.75" customHeight="1">
      <c r="A27" s="70" t="s">
        <v>33</v>
      </c>
      <c r="B27" s="70"/>
      <c r="C27" s="46" t="s">
        <v>34</v>
      </c>
      <c r="D27" s="41">
        <v>119200</v>
      </c>
      <c r="E27" s="41">
        <v>0</v>
      </c>
      <c r="F27" s="60">
        <f t="shared" si="0"/>
        <v>0</v>
      </c>
      <c r="G27" s="42"/>
      <c r="H27" s="42"/>
      <c r="I27" s="42"/>
      <c r="J27" s="47">
        <f t="shared" si="1"/>
        <v>119200</v>
      </c>
      <c r="K27" s="43">
        <f t="shared" si="2"/>
        <v>0</v>
      </c>
      <c r="L27" s="44">
        <f t="shared" si="3"/>
        <v>0</v>
      </c>
    </row>
    <row r="28" spans="1:12" s="45" customFormat="1" ht="43.5" customHeight="1">
      <c r="A28" s="70" t="s">
        <v>35</v>
      </c>
      <c r="B28" s="70"/>
      <c r="C28" s="46" t="s">
        <v>36</v>
      </c>
      <c r="D28" s="41">
        <v>1194900</v>
      </c>
      <c r="E28" s="41">
        <v>0</v>
      </c>
      <c r="F28" s="60">
        <f t="shared" si="0"/>
        <v>0</v>
      </c>
      <c r="G28" s="42"/>
      <c r="H28" s="42"/>
      <c r="I28" s="42"/>
      <c r="J28" s="47">
        <f t="shared" si="1"/>
        <v>1194900</v>
      </c>
      <c r="K28" s="43">
        <f t="shared" si="2"/>
        <v>0</v>
      </c>
      <c r="L28" s="44">
        <f t="shared" si="3"/>
        <v>0</v>
      </c>
    </row>
    <row r="29" spans="1:12" s="45" customFormat="1" ht="84" customHeight="1">
      <c r="A29" s="70" t="s">
        <v>38</v>
      </c>
      <c r="B29" s="70"/>
      <c r="C29" s="46" t="s">
        <v>39</v>
      </c>
      <c r="D29" s="41">
        <v>0</v>
      </c>
      <c r="E29" s="41">
        <v>4565.13</v>
      </c>
      <c r="F29" s="60"/>
      <c r="G29" s="42"/>
      <c r="H29" s="42"/>
      <c r="I29" s="42"/>
      <c r="J29" s="47">
        <f t="shared" si="1"/>
        <v>0</v>
      </c>
      <c r="K29" s="43">
        <f t="shared" si="2"/>
        <v>4565.13</v>
      </c>
      <c r="L29" s="44"/>
    </row>
    <row r="30" spans="1:12" s="45" customFormat="1" ht="17.25" customHeight="1">
      <c r="A30" s="70" t="s">
        <v>40</v>
      </c>
      <c r="B30" s="70"/>
      <c r="C30" s="46" t="s">
        <v>41</v>
      </c>
      <c r="D30" s="41">
        <v>138500</v>
      </c>
      <c r="E30" s="41">
        <v>78971.39</v>
      </c>
      <c r="F30" s="60">
        <f t="shared" si="0"/>
        <v>57.019054151624552</v>
      </c>
      <c r="G30" s="42"/>
      <c r="H30" s="42"/>
      <c r="I30" s="42"/>
      <c r="J30" s="47">
        <f t="shared" si="1"/>
        <v>138500</v>
      </c>
      <c r="K30" s="43">
        <f t="shared" si="2"/>
        <v>78971.39</v>
      </c>
      <c r="L30" s="44">
        <f t="shared" si="3"/>
        <v>57.019054151624552</v>
      </c>
    </row>
    <row r="31" spans="1:12" s="45" customFormat="1" ht="21" customHeight="1">
      <c r="A31" s="70" t="s">
        <v>23</v>
      </c>
      <c r="B31" s="70"/>
      <c r="C31" s="46" t="s">
        <v>42</v>
      </c>
      <c r="D31" s="41">
        <v>138500</v>
      </c>
      <c r="E31" s="41">
        <v>78971.39</v>
      </c>
      <c r="F31" s="60">
        <f t="shared" si="0"/>
        <v>57.019054151624552</v>
      </c>
      <c r="G31" s="42"/>
      <c r="H31" s="42"/>
      <c r="I31" s="42"/>
      <c r="J31" s="47">
        <f t="shared" si="1"/>
        <v>138500</v>
      </c>
      <c r="K31" s="43">
        <f t="shared" si="2"/>
        <v>78971.39</v>
      </c>
      <c r="L31" s="44">
        <f t="shared" si="3"/>
        <v>57.019054151624552</v>
      </c>
    </row>
    <row r="32" spans="1:12" s="45" customFormat="1" ht="18" customHeight="1">
      <c r="A32" s="70" t="s">
        <v>23</v>
      </c>
      <c r="B32" s="70"/>
      <c r="C32" s="46" t="s">
        <v>43</v>
      </c>
      <c r="D32" s="41">
        <v>138500</v>
      </c>
      <c r="E32" s="41">
        <v>78971.39</v>
      </c>
      <c r="F32" s="60">
        <f t="shared" si="0"/>
        <v>57.019054151624552</v>
      </c>
      <c r="G32" s="42"/>
      <c r="H32" s="42"/>
      <c r="I32" s="42"/>
      <c r="J32" s="47">
        <f t="shared" si="1"/>
        <v>138500</v>
      </c>
      <c r="K32" s="43">
        <f t="shared" si="2"/>
        <v>78971.39</v>
      </c>
      <c r="L32" s="44">
        <f t="shared" si="3"/>
        <v>57.019054151624552</v>
      </c>
    </row>
    <row r="33" spans="1:12" s="45" customFormat="1" ht="27.75" customHeight="1">
      <c r="A33" s="68" t="s">
        <v>44</v>
      </c>
      <c r="B33" s="69"/>
      <c r="C33" s="46">
        <v>25000000</v>
      </c>
      <c r="D33" s="41"/>
      <c r="E33" s="41"/>
      <c r="F33" s="60"/>
      <c r="G33" s="42"/>
      <c r="H33" s="48">
        <v>6738.9</v>
      </c>
      <c r="I33" s="42"/>
      <c r="J33" s="47">
        <f t="shared" si="1"/>
        <v>0</v>
      </c>
      <c r="K33" s="43">
        <f t="shared" si="2"/>
        <v>6738.9</v>
      </c>
      <c r="L33" s="44"/>
    </row>
    <row r="34" spans="1:12" s="45" customFormat="1" ht="42" customHeight="1">
      <c r="A34" s="68" t="s">
        <v>82</v>
      </c>
      <c r="B34" s="69"/>
      <c r="C34" s="46">
        <v>25010000</v>
      </c>
      <c r="D34" s="41"/>
      <c r="E34" s="41"/>
      <c r="F34" s="60"/>
      <c r="G34" s="42"/>
      <c r="H34" s="48">
        <v>6738.9</v>
      </c>
      <c r="I34" s="42"/>
      <c r="J34" s="47">
        <f t="shared" si="1"/>
        <v>0</v>
      </c>
      <c r="K34" s="43">
        <f t="shared" si="2"/>
        <v>6738.9</v>
      </c>
      <c r="L34" s="44"/>
    </row>
    <row r="35" spans="1:12" s="45" customFormat="1" ht="58.5" customHeight="1">
      <c r="A35" s="68" t="s">
        <v>45</v>
      </c>
      <c r="B35" s="69"/>
      <c r="C35" s="46">
        <v>25010300</v>
      </c>
      <c r="D35" s="41"/>
      <c r="E35" s="41"/>
      <c r="F35" s="60"/>
      <c r="G35" s="42"/>
      <c r="H35" s="48">
        <v>6738.9</v>
      </c>
      <c r="I35" s="42"/>
      <c r="J35" s="47">
        <f t="shared" si="1"/>
        <v>0</v>
      </c>
      <c r="K35" s="43">
        <f t="shared" si="2"/>
        <v>6738.9</v>
      </c>
      <c r="L35" s="44"/>
    </row>
    <row r="36" spans="1:12" s="45" customFormat="1" ht="36" customHeight="1">
      <c r="A36" s="63" t="s">
        <v>46</v>
      </c>
      <c r="B36" s="63"/>
      <c r="C36" s="40" t="s">
        <v>47</v>
      </c>
      <c r="D36" s="41">
        <v>1719500</v>
      </c>
      <c r="E36" s="41">
        <v>590710.18000000005</v>
      </c>
      <c r="F36" s="60">
        <f t="shared" si="0"/>
        <v>34.353601628380346</v>
      </c>
      <c r="G36" s="42"/>
      <c r="H36" s="48">
        <v>6738.9</v>
      </c>
      <c r="I36" s="42"/>
      <c r="J36" s="47">
        <f t="shared" si="1"/>
        <v>1719500</v>
      </c>
      <c r="K36" s="43">
        <f t="shared" si="2"/>
        <v>597449.08000000007</v>
      </c>
      <c r="L36" s="44">
        <f t="shared" si="3"/>
        <v>34.745512067461476</v>
      </c>
    </row>
    <row r="37" spans="1:12" s="45" customFormat="1" ht="39" customHeight="1">
      <c r="A37" s="63" t="s">
        <v>48</v>
      </c>
      <c r="B37" s="63"/>
      <c r="C37" s="40" t="s">
        <v>49</v>
      </c>
      <c r="D37" s="41">
        <v>1719500</v>
      </c>
      <c r="E37" s="41">
        <v>590710.18000000005</v>
      </c>
      <c r="F37" s="60">
        <f t="shared" si="0"/>
        <v>34.353601628380346</v>
      </c>
      <c r="G37" s="42"/>
      <c r="H37" s="48">
        <v>6738.9</v>
      </c>
      <c r="I37" s="42"/>
      <c r="J37" s="47">
        <f t="shared" si="1"/>
        <v>1719500</v>
      </c>
      <c r="K37" s="43">
        <f t="shared" si="2"/>
        <v>597449.08000000007</v>
      </c>
      <c r="L37" s="44">
        <f t="shared" si="3"/>
        <v>34.745512067461476</v>
      </c>
    </row>
    <row r="38" spans="1:12" s="45" customFormat="1" ht="23.25" customHeight="1">
      <c r="A38" s="63" t="s">
        <v>50</v>
      </c>
      <c r="B38" s="63"/>
      <c r="C38" s="40" t="s">
        <v>51</v>
      </c>
      <c r="D38" s="41">
        <v>1719500</v>
      </c>
      <c r="E38" s="41">
        <v>590710.18000000005</v>
      </c>
      <c r="F38" s="60">
        <f t="shared" si="0"/>
        <v>34.353601628380346</v>
      </c>
      <c r="G38" s="42"/>
      <c r="H38" s="48">
        <v>6738.9</v>
      </c>
      <c r="I38" s="42"/>
      <c r="J38" s="47">
        <f t="shared" si="1"/>
        <v>1719500</v>
      </c>
      <c r="K38" s="43">
        <f t="shared" si="2"/>
        <v>597449.08000000007</v>
      </c>
      <c r="L38" s="44">
        <f t="shared" si="3"/>
        <v>34.745512067461476</v>
      </c>
    </row>
    <row r="39" spans="1:12" s="45" customFormat="1" ht="37.5" customHeight="1">
      <c r="A39" s="64" t="s">
        <v>0</v>
      </c>
      <c r="B39" s="64"/>
      <c r="C39" s="64"/>
      <c r="D39" s="64"/>
      <c r="E39" s="49" t="s">
        <v>0</v>
      </c>
      <c r="F39" s="50" t="s">
        <v>0</v>
      </c>
    </row>
    <row r="40" spans="1:12" s="45" customFormat="1" ht="37.5" customHeight="1">
      <c r="A40" s="52" t="s">
        <v>0</v>
      </c>
      <c r="B40" s="52"/>
      <c r="C40" s="52"/>
      <c r="D40" s="52"/>
      <c r="E40" s="51" t="s">
        <v>0</v>
      </c>
      <c r="F40" s="50" t="s">
        <v>0</v>
      </c>
    </row>
    <row r="41" spans="1:12" s="45" customFormat="1" ht="37.5" customHeight="1">
      <c r="A41" s="65"/>
      <c r="B41" s="65"/>
      <c r="C41" s="65"/>
      <c r="D41" s="65"/>
      <c r="E41" s="51" t="s">
        <v>0</v>
      </c>
      <c r="F41" s="50" t="s">
        <v>0</v>
      </c>
    </row>
    <row r="42" spans="1:12" s="45" customFormat="1" ht="37.5" customHeight="1">
      <c r="A42" s="64"/>
      <c r="B42" s="64"/>
      <c r="C42" s="64"/>
      <c r="D42" s="64"/>
      <c r="E42" s="49" t="s">
        <v>0</v>
      </c>
      <c r="F42" s="50" t="s">
        <v>0</v>
      </c>
    </row>
    <row r="43" spans="1:12" s="45" customFormat="1" ht="37.5" customHeight="1">
      <c r="A43" s="65"/>
      <c r="B43" s="65"/>
      <c r="C43" s="65"/>
      <c r="D43" s="65"/>
      <c r="E43" s="49" t="s">
        <v>0</v>
      </c>
      <c r="F43" s="50" t="s">
        <v>0</v>
      </c>
    </row>
    <row r="44" spans="1:12" s="45" customFormat="1" ht="37.5" customHeight="1">
      <c r="A44" s="64" t="s">
        <v>0</v>
      </c>
      <c r="B44" s="64"/>
      <c r="C44" s="64"/>
      <c r="D44" s="64"/>
      <c r="E44" s="49" t="s">
        <v>0</v>
      </c>
      <c r="F44" s="50" t="s">
        <v>0</v>
      </c>
    </row>
    <row r="45" spans="1:12" s="45" customFormat="1" ht="37.5" customHeight="1">
      <c r="A45" s="66" t="s">
        <v>0</v>
      </c>
      <c r="B45" s="66"/>
      <c r="C45" s="66"/>
      <c r="D45" s="66"/>
      <c r="E45" s="49" t="s">
        <v>0</v>
      </c>
      <c r="F45" s="50" t="s">
        <v>0</v>
      </c>
    </row>
    <row r="46" spans="1:12" s="45" customFormat="1" ht="37.5" customHeight="1"/>
    <row r="47" spans="1:12" ht="54.95" customHeight="1" thickBot="1">
      <c r="B47" s="67"/>
      <c r="C47" s="67"/>
      <c r="D47" s="67"/>
      <c r="E47" s="67"/>
      <c r="F47" s="67"/>
    </row>
    <row r="48" spans="1:12" ht="13.7" customHeight="1" thickTop="1">
      <c r="A48" s="62" t="s">
        <v>83</v>
      </c>
      <c r="B48" s="62"/>
      <c r="C48" s="62"/>
      <c r="D48" s="62"/>
      <c r="E48" s="35" t="s">
        <v>0</v>
      </c>
      <c r="F48" s="36" t="s">
        <v>0</v>
      </c>
    </row>
  </sheetData>
  <mergeCells count="53">
    <mergeCell ref="A5:J5"/>
    <mergeCell ref="A3:L3"/>
    <mergeCell ref="G7:I7"/>
    <mergeCell ref="J7:L7"/>
    <mergeCell ref="D8:D12"/>
    <mergeCell ref="E8:E12"/>
    <mergeCell ref="F8:F12"/>
    <mergeCell ref="G8:G12"/>
    <mergeCell ref="H8:H12"/>
    <mergeCell ref="I8:I12"/>
    <mergeCell ref="J8:J12"/>
    <mergeCell ref="K8:K12"/>
    <mergeCell ref="A6:F6"/>
    <mergeCell ref="A7:B12"/>
    <mergeCell ref="C7:C12"/>
    <mergeCell ref="D7:F7"/>
    <mergeCell ref="A4:J4"/>
    <mergeCell ref="A32:B32"/>
    <mergeCell ref="A33:B33"/>
    <mergeCell ref="A34:B34"/>
    <mergeCell ref="A23:B23"/>
    <mergeCell ref="L8:L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K1:L1"/>
    <mergeCell ref="A48:D48"/>
    <mergeCell ref="A36:B36"/>
    <mergeCell ref="A37:B37"/>
    <mergeCell ref="A38:B38"/>
    <mergeCell ref="A39:D39"/>
    <mergeCell ref="A41:D41"/>
    <mergeCell ref="A42:D42"/>
    <mergeCell ref="A43:D43"/>
    <mergeCell ref="A44:D44"/>
    <mergeCell ref="A45:D45"/>
    <mergeCell ref="B47:F47"/>
    <mergeCell ref="A35:B35"/>
    <mergeCell ref="A24:B24"/>
    <mergeCell ref="A25:B25"/>
    <mergeCell ref="A26:B26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92"/>
  <sheetViews>
    <sheetView tabSelected="1" topLeftCell="A7" zoomScaleNormal="100" workbookViewId="0">
      <selection activeCell="A17" sqref="A17:B17"/>
    </sheetView>
  </sheetViews>
  <sheetFormatPr defaultRowHeight="12.75"/>
  <cols>
    <col min="1" max="1" width="15" style="5" customWidth="1"/>
    <col min="2" max="2" width="32.83203125" style="5" customWidth="1"/>
    <col min="3" max="3" width="12.83203125" style="5" customWidth="1"/>
    <col min="4" max="4" width="12.6640625" style="5" customWidth="1"/>
    <col min="5" max="5" width="12.83203125" style="5" customWidth="1"/>
    <col min="6" max="6" width="9.6640625" style="5" customWidth="1"/>
    <col min="7" max="9" width="9.33203125" style="5"/>
    <col min="10" max="10" width="14.1640625" style="5" bestFit="1" customWidth="1"/>
    <col min="11" max="11" width="13.6640625" style="5" customWidth="1"/>
    <col min="12" max="12" width="12.6640625" style="5" bestFit="1" customWidth="1"/>
    <col min="13" max="64" width="9.33203125" style="6"/>
    <col min="65" max="16384" width="9.33203125" style="5"/>
  </cols>
  <sheetData>
    <row r="1" spans="1:64" ht="15.75">
      <c r="K1" s="91" t="s">
        <v>86</v>
      </c>
      <c r="L1" s="91"/>
    </row>
    <row r="2" spans="1:64" s="37" customFormat="1" ht="15.75">
      <c r="A2" s="74"/>
      <c r="B2" s="74"/>
      <c r="C2" s="74"/>
      <c r="D2" s="74"/>
      <c r="E2" s="74"/>
      <c r="F2" s="74"/>
      <c r="G2" s="74"/>
      <c r="H2" s="74"/>
      <c r="I2" s="74"/>
      <c r="J2" s="74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s="37" customFormat="1" ht="51" customHeight="1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s="37" customFormat="1" ht="15.75">
      <c r="A4" s="90"/>
      <c r="B4" s="90"/>
      <c r="C4" s="90"/>
      <c r="D4" s="90"/>
      <c r="E4" s="90"/>
      <c r="F4" s="90"/>
      <c r="G4" s="90"/>
      <c r="H4" s="90"/>
      <c r="I4" s="90"/>
      <c r="J4" s="90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s="4" customForma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9" t="s">
        <v>80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s="12" customFormat="1" ht="25.5" customHeight="1">
      <c r="A6" s="95" t="s">
        <v>1</v>
      </c>
      <c r="B6" s="95"/>
      <c r="C6" s="10" t="s">
        <v>73</v>
      </c>
      <c r="D6" s="96" t="s">
        <v>2</v>
      </c>
      <c r="E6" s="96"/>
      <c r="F6" s="96"/>
      <c r="G6" s="96" t="s">
        <v>3</v>
      </c>
      <c r="H6" s="96"/>
      <c r="I6" s="96"/>
      <c r="J6" s="97" t="s">
        <v>4</v>
      </c>
      <c r="K6" s="97"/>
      <c r="L6" s="97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12" customFormat="1" ht="45.75" customHeight="1">
      <c r="A7" s="95"/>
      <c r="B7" s="95"/>
      <c r="C7" s="98" t="s">
        <v>75</v>
      </c>
      <c r="D7" s="93" t="s">
        <v>76</v>
      </c>
      <c r="E7" s="93" t="s">
        <v>77</v>
      </c>
      <c r="F7" s="93" t="s">
        <v>78</v>
      </c>
      <c r="G7" s="93" t="s">
        <v>76</v>
      </c>
      <c r="H7" s="93" t="s">
        <v>79</v>
      </c>
      <c r="I7" s="93" t="s">
        <v>78</v>
      </c>
      <c r="J7" s="93" t="s">
        <v>76</v>
      </c>
      <c r="K7" s="93" t="s">
        <v>77</v>
      </c>
      <c r="L7" s="93" t="s">
        <v>78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12" customFormat="1" ht="20.25" customHeight="1">
      <c r="A8" s="95"/>
      <c r="B8" s="95"/>
      <c r="C8" s="98"/>
      <c r="D8" s="93"/>
      <c r="E8" s="93"/>
      <c r="F8" s="93"/>
      <c r="G8" s="93"/>
      <c r="H8" s="93"/>
      <c r="I8" s="93"/>
      <c r="J8" s="93"/>
      <c r="K8" s="93"/>
      <c r="L8" s="9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17" customFormat="1" ht="15" customHeight="1">
      <c r="A9" s="95" t="s">
        <v>5</v>
      </c>
      <c r="B9" s="95"/>
      <c r="C9" s="13">
        <v>2</v>
      </c>
      <c r="D9" s="14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s="32" customFormat="1" ht="21" customHeight="1">
      <c r="A10" s="92" t="s">
        <v>52</v>
      </c>
      <c r="B10" s="92"/>
      <c r="C10" s="18" t="s">
        <v>53</v>
      </c>
      <c r="D10" s="28">
        <v>8710428</v>
      </c>
      <c r="E10" s="28">
        <v>5332249.8099999996</v>
      </c>
      <c r="F10" s="29">
        <f>E10/D10*100</f>
        <v>61.216851915887482</v>
      </c>
      <c r="G10" s="18"/>
      <c r="H10" s="18"/>
      <c r="I10" s="18"/>
      <c r="J10" s="28">
        <f>D10+G10</f>
        <v>8710428</v>
      </c>
      <c r="K10" s="28">
        <f t="shared" ref="K10:K20" si="0">E10+H10</f>
        <v>5332249.8099999996</v>
      </c>
      <c r="L10" s="29">
        <f>K10/J10*100</f>
        <v>61.216851915887482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s="24" customFormat="1" ht="75" customHeight="1">
      <c r="A11" s="92" t="s">
        <v>54</v>
      </c>
      <c r="B11" s="92"/>
      <c r="C11" s="18" t="s">
        <v>55</v>
      </c>
      <c r="D11" s="19">
        <v>8493600</v>
      </c>
      <c r="E11" s="19">
        <v>5140623.82</v>
      </c>
      <c r="F11" s="20">
        <f t="shared" ref="F11:F20" si="1">E11/D11*100</f>
        <v>60.523497927851565</v>
      </c>
      <c r="G11" s="21"/>
      <c r="H11" s="21"/>
      <c r="I11" s="21"/>
      <c r="J11" s="19">
        <f t="shared" ref="J11:J20" si="2">D11+G11</f>
        <v>8493600</v>
      </c>
      <c r="K11" s="19">
        <f t="shared" si="0"/>
        <v>5140623.82</v>
      </c>
      <c r="L11" s="20">
        <f t="shared" ref="L11:L20" si="3">K11/J11*100</f>
        <v>60.523497927851565</v>
      </c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s="24" customFormat="1" ht="25.5" customHeight="1">
      <c r="A12" s="92" t="s">
        <v>56</v>
      </c>
      <c r="B12" s="92"/>
      <c r="C12" s="18" t="s">
        <v>57</v>
      </c>
      <c r="D12" s="19">
        <v>216828</v>
      </c>
      <c r="E12" s="19">
        <v>191625.99</v>
      </c>
      <c r="F12" s="20">
        <f t="shared" si="1"/>
        <v>88.376957772981342</v>
      </c>
      <c r="G12" s="21"/>
      <c r="H12" s="21"/>
      <c r="I12" s="21"/>
      <c r="J12" s="19">
        <f t="shared" si="2"/>
        <v>216828</v>
      </c>
      <c r="K12" s="19">
        <f t="shared" si="0"/>
        <v>191625.99</v>
      </c>
      <c r="L12" s="20">
        <f t="shared" si="3"/>
        <v>88.376957772981342</v>
      </c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s="32" customFormat="1" ht="30.75" customHeight="1">
      <c r="A13" s="92" t="s">
        <v>58</v>
      </c>
      <c r="B13" s="92"/>
      <c r="C13" s="18" t="s">
        <v>59</v>
      </c>
      <c r="D13" s="28">
        <v>983035</v>
      </c>
      <c r="E13" s="28">
        <v>905032.05</v>
      </c>
      <c r="F13" s="29">
        <f t="shared" si="1"/>
        <v>92.065089238938597</v>
      </c>
      <c r="G13" s="18"/>
      <c r="H13" s="18"/>
      <c r="I13" s="18"/>
      <c r="J13" s="28">
        <f t="shared" si="2"/>
        <v>983035</v>
      </c>
      <c r="K13" s="28">
        <f t="shared" si="0"/>
        <v>905032.05</v>
      </c>
      <c r="L13" s="29">
        <f t="shared" si="3"/>
        <v>92.065089238938597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s="24" customFormat="1" ht="13.5" customHeight="1">
      <c r="A14" s="92" t="s">
        <v>60</v>
      </c>
      <c r="B14" s="92"/>
      <c r="C14" s="18" t="s">
        <v>61</v>
      </c>
      <c r="D14" s="19">
        <v>983035</v>
      </c>
      <c r="E14" s="19">
        <v>905032.05</v>
      </c>
      <c r="F14" s="20">
        <f t="shared" si="1"/>
        <v>92.065089238938597</v>
      </c>
      <c r="G14" s="21"/>
      <c r="H14" s="21"/>
      <c r="I14" s="21"/>
      <c r="J14" s="19">
        <f t="shared" si="2"/>
        <v>983035</v>
      </c>
      <c r="K14" s="19">
        <f t="shared" si="0"/>
        <v>905032.05</v>
      </c>
      <c r="L14" s="20">
        <f t="shared" si="3"/>
        <v>92.065089238938597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s="24" customFormat="1" ht="41.25" customHeight="1">
      <c r="A15" s="103" t="s">
        <v>62</v>
      </c>
      <c r="B15" s="103"/>
      <c r="C15" s="25" t="s">
        <v>63</v>
      </c>
      <c r="D15" s="19">
        <v>983035</v>
      </c>
      <c r="E15" s="19">
        <v>905032.05</v>
      </c>
      <c r="F15" s="20">
        <f t="shared" si="1"/>
        <v>92.065089238938597</v>
      </c>
      <c r="G15" s="21"/>
      <c r="H15" s="21"/>
      <c r="I15" s="21"/>
      <c r="J15" s="19">
        <f t="shared" si="2"/>
        <v>983035</v>
      </c>
      <c r="K15" s="19">
        <f t="shared" si="0"/>
        <v>905032.05</v>
      </c>
      <c r="L15" s="20">
        <f t="shared" si="3"/>
        <v>92.065089238938597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s="32" customFormat="1" ht="42.75" customHeight="1">
      <c r="A16" s="92" t="s">
        <v>64</v>
      </c>
      <c r="B16" s="92"/>
      <c r="C16" s="18" t="s">
        <v>65</v>
      </c>
      <c r="D16" s="28">
        <v>9693463</v>
      </c>
      <c r="E16" s="28">
        <v>6237281.8600000003</v>
      </c>
      <c r="F16" s="29">
        <f t="shared" si="1"/>
        <v>64.345238229103472</v>
      </c>
      <c r="G16" s="18"/>
      <c r="H16" s="18"/>
      <c r="I16" s="18"/>
      <c r="J16" s="28">
        <f t="shared" si="2"/>
        <v>9693463</v>
      </c>
      <c r="K16" s="28">
        <f t="shared" si="0"/>
        <v>6237281.8600000003</v>
      </c>
      <c r="L16" s="29">
        <f t="shared" si="3"/>
        <v>64.345238229103472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64" s="32" customFormat="1" ht="26.25" customHeight="1">
      <c r="A17" s="92" t="s">
        <v>66</v>
      </c>
      <c r="B17" s="92"/>
      <c r="C17" s="18" t="s">
        <v>67</v>
      </c>
      <c r="D17" s="28">
        <v>9693463</v>
      </c>
      <c r="E17" s="28">
        <v>6237281.8600000003</v>
      </c>
      <c r="F17" s="29">
        <f t="shared" si="1"/>
        <v>64.345238229103472</v>
      </c>
      <c r="G17" s="18"/>
      <c r="H17" s="18"/>
      <c r="I17" s="18"/>
      <c r="J17" s="28">
        <f t="shared" si="2"/>
        <v>9693463</v>
      </c>
      <c r="K17" s="28">
        <f t="shared" si="0"/>
        <v>6237281.8600000003</v>
      </c>
      <c r="L17" s="29">
        <f t="shared" si="3"/>
        <v>64.345238229103472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s="32" customFormat="1" ht="45.75" customHeight="1">
      <c r="A18" s="92" t="s">
        <v>68</v>
      </c>
      <c r="B18" s="92"/>
      <c r="C18" s="18" t="s">
        <v>69</v>
      </c>
      <c r="D18" s="28">
        <v>12444</v>
      </c>
      <c r="E18" s="28">
        <v>12444</v>
      </c>
      <c r="F18" s="29">
        <f t="shared" si="1"/>
        <v>100</v>
      </c>
      <c r="G18" s="18"/>
      <c r="H18" s="18"/>
      <c r="I18" s="18"/>
      <c r="J18" s="28">
        <f t="shared" si="2"/>
        <v>12444</v>
      </c>
      <c r="K18" s="28">
        <f t="shared" si="0"/>
        <v>12444</v>
      </c>
      <c r="L18" s="29">
        <f t="shared" si="3"/>
        <v>100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64" s="24" customFormat="1" ht="24.75" customHeight="1">
      <c r="A19" s="92" t="s">
        <v>70</v>
      </c>
      <c r="B19" s="92"/>
      <c r="C19" s="18" t="s">
        <v>71</v>
      </c>
      <c r="D19" s="19">
        <v>12444</v>
      </c>
      <c r="E19" s="19">
        <v>12444</v>
      </c>
      <c r="F19" s="20">
        <f t="shared" si="1"/>
        <v>100</v>
      </c>
      <c r="G19" s="21"/>
      <c r="H19" s="21"/>
      <c r="I19" s="21"/>
      <c r="J19" s="19">
        <f t="shared" si="2"/>
        <v>12444</v>
      </c>
      <c r="K19" s="19">
        <f t="shared" si="0"/>
        <v>12444</v>
      </c>
      <c r="L19" s="20">
        <f t="shared" si="3"/>
        <v>100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s="32" customFormat="1" ht="25.5" customHeight="1">
      <c r="A20" s="92" t="s">
        <v>50</v>
      </c>
      <c r="B20" s="92"/>
      <c r="C20" s="18" t="s">
        <v>72</v>
      </c>
      <c r="D20" s="28">
        <v>9705907</v>
      </c>
      <c r="E20" s="28">
        <v>6249725.8600000003</v>
      </c>
      <c r="F20" s="29">
        <f t="shared" si="1"/>
        <v>64.390951407220371</v>
      </c>
      <c r="G20" s="18"/>
      <c r="H20" s="18"/>
      <c r="I20" s="18"/>
      <c r="J20" s="28">
        <f t="shared" si="2"/>
        <v>9705907</v>
      </c>
      <c r="K20" s="28">
        <f t="shared" si="0"/>
        <v>6249725.8600000003</v>
      </c>
      <c r="L20" s="29">
        <f t="shared" si="3"/>
        <v>64.390951407220371</v>
      </c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64" s="24" customFormat="1" ht="13.7" customHeight="1">
      <c r="A21" s="101" t="s">
        <v>0</v>
      </c>
      <c r="B21" s="101"/>
      <c r="C21" s="101"/>
      <c r="D21" s="26"/>
      <c r="E21" s="27"/>
      <c r="F21" s="27"/>
      <c r="G21" s="27"/>
      <c r="H21" s="27"/>
      <c r="I21" s="27"/>
      <c r="J21" s="27"/>
      <c r="K21" s="27"/>
      <c r="L21" s="27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64" s="24" customFormat="1" ht="13.7" customHeight="1">
      <c r="A22" s="102" t="s">
        <v>0</v>
      </c>
      <c r="B22" s="102"/>
      <c r="C22" s="102"/>
      <c r="D22" s="26"/>
      <c r="E22" s="27"/>
      <c r="F22" s="27"/>
      <c r="G22" s="27"/>
      <c r="H22" s="27"/>
      <c r="I22" s="27"/>
      <c r="J22" s="27"/>
      <c r="K22" s="27"/>
      <c r="L22" s="27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s="24" customFormat="1" ht="274.89999999999998" customHeight="1"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64" s="24" customFormat="1" ht="68.650000000000006" customHeight="1" thickBot="1">
      <c r="B24" s="99"/>
      <c r="C24" s="99"/>
      <c r="D24" s="9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s="24" customFormat="1" ht="13.7" customHeight="1" thickTop="1">
      <c r="A25" s="100" t="s">
        <v>37</v>
      </c>
      <c r="B25" s="100"/>
      <c r="C25" s="100"/>
      <c r="D25" s="100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64" s="24" customFormat="1" ht="11.25"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1:64" s="24" customFormat="1" ht="11.25"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64" s="24" customFormat="1" ht="11.25"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64" s="24" customFormat="1" ht="11.25"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s="24" customFormat="1" ht="11.25"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s="24" customFormat="1" ht="11.25"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s="24" customFormat="1" ht="11.25"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3:64" s="24" customFormat="1" ht="11.25"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3:64" s="24" customFormat="1" ht="11.25"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3:64" s="24" customFormat="1" ht="11.25"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3:64" s="24" customFormat="1" ht="11.25"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3:64" s="24" customFormat="1" ht="11.25"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</row>
    <row r="38" spans="13:64" s="24" customFormat="1" ht="11.25"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</row>
    <row r="39" spans="13:64" s="24" customFormat="1" ht="11.25"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3:64" s="24" customFormat="1" ht="11.25"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</row>
    <row r="41" spans="13:64" s="24" customFormat="1" ht="11.25"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3:64" s="24" customFormat="1" ht="11.25"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13:64" s="24" customFormat="1" ht="11.25"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</row>
    <row r="44" spans="13:64" s="24" customFormat="1" ht="11.25"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</row>
    <row r="45" spans="13:64" s="24" customFormat="1" ht="11.25"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</row>
    <row r="46" spans="13:64" s="24" customFormat="1" ht="11.25"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13:64" s="24" customFormat="1" ht="11.25"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8" spans="13:64" s="24" customFormat="1" ht="11.25"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pans="13:64" s="24" customFormat="1" ht="11.25"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</row>
    <row r="50" spans="13:64" s="24" customFormat="1" ht="11.25"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</row>
    <row r="51" spans="13:64" s="24" customFormat="1" ht="11.25"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13:64" s="24" customFormat="1" ht="11.25"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</row>
    <row r="53" spans="13:64" s="24" customFormat="1" ht="11.25"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3:64" s="24" customFormat="1" ht="11.25"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</row>
    <row r="55" spans="13:64" s="9" customFormat="1"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3:64" s="9" customFormat="1"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3:64" s="9" customFormat="1"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3:64" s="9" customFormat="1"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3:64" s="9" customFormat="1"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3:64" s="9" customFormat="1"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3:64" s="9" customFormat="1"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13:64" s="9" customFormat="1"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3:64" s="9" customFormat="1"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13:64" s="9" customFormat="1"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</row>
    <row r="65" spans="13:64" s="9" customFormat="1"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13:64" s="9" customFormat="1"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13:64" s="9" customFormat="1"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13:64" s="9" customFormat="1"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13:64" s="9" customFormat="1"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3:64" s="9" customFormat="1"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3:64" s="9" customFormat="1"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3:64" s="9" customFormat="1"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3:64" s="9" customFormat="1"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3:64" s="9" customFormat="1"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3:64" s="9" customFormat="1"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3:64" s="9" customFormat="1"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3:64" s="9" customFormat="1"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3:64" s="9" customFormat="1"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3:64" s="9" customFormat="1"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3:64" s="9" customFormat="1"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3:64" s="9" customFormat="1"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3:64" s="9" customFormat="1"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3:64" s="9" customFormat="1"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3:64" s="9" customFormat="1"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3:64" s="9" customFormat="1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3:64" s="9" customFormat="1"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3:64" s="9" customFormat="1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3:64" s="9" customFormat="1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3:64" s="9" customFormat="1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3:64" s="9" customFormat="1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3:64" s="9" customFormat="1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3:64" s="9" customFormat="1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</sheetData>
  <mergeCells count="35">
    <mergeCell ref="D6:F6"/>
    <mergeCell ref="A21:C21"/>
    <mergeCell ref="A22:C22"/>
    <mergeCell ref="A20:B20"/>
    <mergeCell ref="A14:B14"/>
    <mergeCell ref="A15:B15"/>
    <mergeCell ref="A16:B16"/>
    <mergeCell ref="A17:B17"/>
    <mergeCell ref="A18:B18"/>
    <mergeCell ref="A19:B19"/>
    <mergeCell ref="A10:B10"/>
    <mergeCell ref="A11:B11"/>
    <mergeCell ref="A12:B12"/>
    <mergeCell ref="C7:C8"/>
    <mergeCell ref="H7:H8"/>
    <mergeCell ref="L7:L8"/>
    <mergeCell ref="B24:D24"/>
    <mergeCell ref="A25:B25"/>
    <mergeCell ref="C25:D25"/>
    <mergeCell ref="K1:L1"/>
    <mergeCell ref="A2:J2"/>
    <mergeCell ref="A4:J4"/>
    <mergeCell ref="A13:B13"/>
    <mergeCell ref="I7:I8"/>
    <mergeCell ref="J7:J8"/>
    <mergeCell ref="A3:L3"/>
    <mergeCell ref="K7:K8"/>
    <mergeCell ref="A9:B9"/>
    <mergeCell ref="D7:D8"/>
    <mergeCell ref="E7:E8"/>
    <mergeCell ref="F7:F8"/>
    <mergeCell ref="G7:G8"/>
    <mergeCell ref="A6:B8"/>
    <mergeCell ref="G6:I6"/>
    <mergeCell ref="J6:L6"/>
  </mergeCells>
  <pageMargins left="0.39370078740157483" right="0.39370078740157483" top="0.31496062992125984" bottom="0.35433070866141736" header="0" footer="0"/>
  <pageSetup paperSize="9" scale="90" orientation="landscape" horizontalDpi="300" verticalDpi="300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доходи</vt:lpstr>
      <vt:lpstr>видатки</vt:lpstr>
      <vt:lpstr>доходи!Заголовки_для_печати</vt:lpstr>
      <vt:lpstr>видатки!Область_печати</vt:lpstr>
      <vt:lpstr>доходи!Область_печати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Boycun</dc:creator>
  <cp:lastModifiedBy>Boycun</cp:lastModifiedBy>
  <cp:lastPrinted>2021-08-09T11:21:57Z</cp:lastPrinted>
  <dcterms:created xsi:type="dcterms:W3CDTF">2021-08-02T09:28:12Z</dcterms:created>
  <dcterms:modified xsi:type="dcterms:W3CDTF">2021-08-09T11:24:21Z</dcterms:modified>
</cp:coreProperties>
</file>